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120" windowWidth="20115" windowHeight="7995"/>
  </bookViews>
  <sheets>
    <sheet name="Sheet1" sheetId="1" r:id="rId1"/>
    <sheet name="Sheet2" sheetId="2" r:id="rId2"/>
    <sheet name="Sheet3" sheetId="3" r:id="rId3"/>
  </sheets>
  <functionGroups/>
  <calcPr calcId="125725"/>
</workbook>
</file>

<file path=xl/calcChain.xml><?xml version="1.0" encoding="utf-8"?>
<calcChain xmlns="http://schemas.openxmlformats.org/spreadsheetml/2006/main">
  <c r="C6" i="1"/>
  <c r="C35"/>
  <c r="C32"/>
  <c r="C31"/>
  <c r="C28"/>
  <c r="C27"/>
  <c r="C25"/>
  <c r="C24"/>
  <c r="C22"/>
  <c r="C18"/>
  <c r="C17"/>
  <c r="C15"/>
  <c r="C14"/>
  <c r="C12"/>
  <c r="C11"/>
  <c r="C9"/>
  <c r="B24"/>
  <c r="B25" s="1"/>
  <c r="B17"/>
  <c r="B22" s="1"/>
  <c r="B27" s="1"/>
  <c r="B28" s="1"/>
  <c r="B6"/>
  <c r="B31"/>
  <c r="B11"/>
  <c r="B12" s="1"/>
  <c r="B15" l="1"/>
  <c r="B32"/>
  <c r="B35" s="1"/>
  <c r="B18"/>
  <c r="B9"/>
  <c r="B14" s="1"/>
</calcChain>
</file>

<file path=xl/sharedStrings.xml><?xml version="1.0" encoding="utf-8"?>
<sst xmlns="http://schemas.openxmlformats.org/spreadsheetml/2006/main" count="25" uniqueCount="22">
  <si>
    <t>total interest</t>
  </si>
  <si>
    <t>work out the interest rate</t>
  </si>
  <si>
    <t>additional fees</t>
  </si>
  <si>
    <t>total interest plus fees per month</t>
  </si>
  <si>
    <t>comparison rate</t>
  </si>
  <si>
    <t>Payments for a loan</t>
  </si>
  <si>
    <t>payment</t>
  </si>
  <si>
    <t>rate </t>
  </si>
  <si>
    <t>principle </t>
  </si>
  <si>
    <t>period </t>
  </si>
  <si>
    <t>Total interest payment</t>
  </si>
  <si>
    <t>total payment </t>
  </si>
  <si>
    <t>Additional fees</t>
  </si>
  <si>
    <t>total outgoings</t>
  </si>
  <si>
    <t>total outgoings per month</t>
  </si>
  <si>
    <t>additional fees per month</t>
  </si>
  <si>
    <t>priciple per month</t>
  </si>
  <si>
    <t>total interest v1</t>
  </si>
  <si>
    <t>total interest v2</t>
  </si>
  <si>
    <t>total interest per month v1</t>
  </si>
  <si>
    <t>total interest per month v2</t>
  </si>
  <si>
    <t>Comparison rate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</si>
</sst>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0" fontId="0" fillId="0" borderId="0" xfId="0" applyNumberFormat="1" applyFont="1"/>
    <xf numFmtId="0" fontId="0" fillId="0" borderId="0" xfId="0" applyFont="1"/>
    <xf numFmtId="8" fontId="0" fillId="0" borderId="0" xfId="0" applyNumberFormat="1" applyFont="1"/>
    <xf numFmtId="0" fontId="0" fillId="0" borderId="0" xfId="0" quotePrefix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5"/>
  <sheetViews>
    <sheetView tabSelected="1" workbookViewId="0">
      <selection activeCell="C9" sqref="C9"/>
    </sheetView>
  </sheetViews>
  <sheetFormatPr defaultRowHeight="15"/>
  <cols>
    <col min="1" max="1" width="31.7109375" style="3" bestFit="1" customWidth="1"/>
    <col min="2" max="2" width="14.5703125" style="3" bestFit="1" customWidth="1"/>
    <col min="3" max="3" width="35.140625" style="3" bestFit="1" customWidth="1"/>
    <col min="4" max="16384" width="9.140625" style="3"/>
  </cols>
  <sheetData>
    <row r="1" spans="1:4">
      <c r="A1" s="6" t="s">
        <v>7</v>
      </c>
      <c r="B1" s="2">
        <v>4.6300000000000001E-2</v>
      </c>
    </row>
    <row r="2" spans="1:4">
      <c r="A2" s="6" t="s">
        <v>8</v>
      </c>
      <c r="B2" s="4">
        <v>150000</v>
      </c>
    </row>
    <row r="3" spans="1:4">
      <c r="A3" s="6" t="s">
        <v>9</v>
      </c>
      <c r="B3" s="3">
        <v>25</v>
      </c>
    </row>
    <row r="4" spans="1:4">
      <c r="A4" s="7"/>
      <c r="B4" s="4"/>
    </row>
    <row r="5" spans="1:4">
      <c r="A5" s="7" t="s">
        <v>5</v>
      </c>
      <c r="B5" s="4"/>
    </row>
    <row r="6" spans="1:4">
      <c r="A6" s="6" t="s">
        <v>6</v>
      </c>
      <c r="B6" s="4">
        <f>PMT(B1/12,B3*12,B2)</f>
        <v>-844.85551682531832</v>
      </c>
      <c r="C6" s="5" t="str">
        <f>GetFormula(B6)</f>
        <v>=PMT(B1/12,B3*12,B2)</v>
      </c>
      <c r="D6" s="4"/>
    </row>
    <row r="7" spans="1:4">
      <c r="B7" s="4"/>
    </row>
    <row r="8" spans="1:4">
      <c r="A8" s="7" t="s">
        <v>10</v>
      </c>
      <c r="B8" s="4"/>
    </row>
    <row r="9" spans="1:4">
      <c r="A9" s="6" t="s">
        <v>11</v>
      </c>
      <c r="B9" s="4">
        <f>B3*12*B6</f>
        <v>-253456.6550475955</v>
      </c>
      <c r="C9" s="5" t="str">
        <f>GetFormula(B9)</f>
        <v>=B3*12*B6</v>
      </c>
    </row>
    <row r="10" spans="1:4">
      <c r="A10" s="6"/>
      <c r="B10" s="4"/>
      <c r="C10" s="5"/>
    </row>
    <row r="11" spans="1:4">
      <c r="A11" s="6" t="s">
        <v>8</v>
      </c>
      <c r="B11" s="4">
        <f>B2</f>
        <v>150000</v>
      </c>
      <c r="C11" s="5" t="str">
        <f>GetFormula(B11)</f>
        <v>=B2</v>
      </c>
    </row>
    <row r="12" spans="1:4">
      <c r="A12" s="6" t="s">
        <v>16</v>
      </c>
      <c r="B12" s="4">
        <f>-B11/B3/12</f>
        <v>-500</v>
      </c>
      <c r="C12" s="5" t="str">
        <f>GetFormula(B12)</f>
        <v>=-B11/B3/12</v>
      </c>
    </row>
    <row r="13" spans="1:4">
      <c r="A13" s="6"/>
      <c r="B13" s="4"/>
      <c r="C13" s="5"/>
    </row>
    <row r="14" spans="1:4">
      <c r="A14" s="6" t="s">
        <v>17</v>
      </c>
      <c r="B14" s="4">
        <f>B9+B11</f>
        <v>-103456.6550475955</v>
      </c>
      <c r="C14" s="5" t="str">
        <f>GetFormula(B14)</f>
        <v>=B9+B11</v>
      </c>
    </row>
    <row r="15" spans="1:4">
      <c r="A15" s="6" t="s">
        <v>19</v>
      </c>
      <c r="B15" s="4">
        <f>B6-B12</f>
        <v>-344.85551682531832</v>
      </c>
      <c r="C15" s="5" t="str">
        <f>GetFormula(B15)</f>
        <v>=B6-B12</v>
      </c>
    </row>
    <row r="16" spans="1:4">
      <c r="A16" s="6"/>
      <c r="B16" s="4"/>
      <c r="C16" s="5"/>
    </row>
    <row r="17" spans="1:3">
      <c r="A17" s="6" t="s">
        <v>18</v>
      </c>
      <c r="B17" s="4">
        <f>CUMIPMT(B1/12,B3*12,B2,1,B3*12,0)</f>
        <v>-103456.6550475933</v>
      </c>
      <c r="C17" s="5" t="str">
        <f>GetFormula(B17)</f>
        <v>=CUMIPMT(B1/12,B3*12,B2,1,B3*12,0)</v>
      </c>
    </row>
    <row r="18" spans="1:3">
      <c r="A18" s="6" t="s">
        <v>20</v>
      </c>
      <c r="B18" s="4">
        <f>B17/B3/12</f>
        <v>-344.85551682531104</v>
      </c>
      <c r="C18" s="5" t="str">
        <f>GetFormula(B18)</f>
        <v>=B17/B3/12</v>
      </c>
    </row>
    <row r="19" spans="1:3">
      <c r="A19" s="6"/>
      <c r="B19" s="4"/>
      <c r="C19" s="5"/>
    </row>
    <row r="20" spans="1:3">
      <c r="A20" s="7" t="s">
        <v>12</v>
      </c>
      <c r="B20" s="4"/>
    </row>
    <row r="21" spans="1:3">
      <c r="A21" s="3" t="s">
        <v>1</v>
      </c>
      <c r="B21" s="4"/>
    </row>
    <row r="22" spans="1:3">
      <c r="A22" s="6" t="s">
        <v>0</v>
      </c>
      <c r="B22" s="4">
        <f>B17</f>
        <v>-103456.6550475933</v>
      </c>
      <c r="C22" s="5" t="str">
        <f>GetFormula(B22)</f>
        <v>=B17</v>
      </c>
    </row>
    <row r="23" spans="1:3">
      <c r="B23" s="4"/>
    </row>
    <row r="24" spans="1:3">
      <c r="A24" s="3" t="s">
        <v>2</v>
      </c>
      <c r="B24" s="4">
        <f>25*-395</f>
        <v>-9875</v>
      </c>
      <c r="C24" s="5" t="str">
        <f>GetFormula(B24)</f>
        <v>=25*-395</v>
      </c>
    </row>
    <row r="25" spans="1:3">
      <c r="A25" s="3" t="s">
        <v>15</v>
      </c>
      <c r="B25" s="4">
        <f>B24/B3/12</f>
        <v>-32.916666666666664</v>
      </c>
      <c r="C25" s="5" t="str">
        <f>GetFormula(B25)</f>
        <v>=B24/B3/12</v>
      </c>
    </row>
    <row r="26" spans="1:3">
      <c r="B26" s="4"/>
      <c r="C26" s="5"/>
    </row>
    <row r="27" spans="1:3">
      <c r="A27" s="6" t="s">
        <v>13</v>
      </c>
      <c r="B27" s="4">
        <f>-B2+B22+B24</f>
        <v>-263331.65504759329</v>
      </c>
      <c r="C27" s="5" t="str">
        <f>GetFormula(B27)</f>
        <v>=-B2+B22+B24</v>
      </c>
    </row>
    <row r="28" spans="1:3">
      <c r="A28" s="6" t="s">
        <v>14</v>
      </c>
      <c r="B28" s="4">
        <f>B27/B3/12</f>
        <v>-877.77218349197756</v>
      </c>
      <c r="C28" s="5" t="str">
        <f>GetFormula(B28)</f>
        <v>=B27/B3/12</v>
      </c>
    </row>
    <row r="29" spans="1:3">
      <c r="B29" s="4"/>
    </row>
    <row r="30" spans="1:3">
      <c r="A30" s="6" t="s">
        <v>13</v>
      </c>
      <c r="B30" s="4"/>
    </row>
    <row r="31" spans="1:3">
      <c r="A31" s="6" t="s">
        <v>8</v>
      </c>
      <c r="B31" s="4">
        <f>B2</f>
        <v>150000</v>
      </c>
      <c r="C31" s="5" t="str">
        <f>GetFormula(B31)</f>
        <v>=B2</v>
      </c>
    </row>
    <row r="32" spans="1:3">
      <c r="A32" s="3" t="s">
        <v>3</v>
      </c>
      <c r="B32" s="4">
        <f>B28</f>
        <v>-877.77218349197756</v>
      </c>
      <c r="C32" s="5" t="str">
        <f>GetFormula(B32)</f>
        <v>=B28</v>
      </c>
    </row>
    <row r="33" spans="1:3">
      <c r="B33" s="4"/>
      <c r="C33" s="5"/>
    </row>
    <row r="34" spans="1:3">
      <c r="A34" s="1" t="s">
        <v>21</v>
      </c>
      <c r="B34" s="4"/>
      <c r="C34" s="5"/>
    </row>
    <row r="35" spans="1:3">
      <c r="A35" s="3" t="s">
        <v>4</v>
      </c>
      <c r="B35" s="2">
        <f>RATE(B3*12,B32,B31)*12</f>
        <v>5.0101482203266746E-2</v>
      </c>
      <c r="C35" s="5" t="str">
        <f>GetFormula(B35)</f>
        <v>=RATE(B3*12,B32,B31)*12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2015-07-06T05:09:13Z</dcterms:created>
  <dcterms:modified xsi:type="dcterms:W3CDTF">2015-07-06T05:09:20Z</dcterms:modified>
</cp:coreProperties>
</file>